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C$\Users\elizabethreynolds\Desktop\"/>
    </mc:Choice>
  </mc:AlternateContent>
  <xr:revisionPtr revIDLastSave="0" documentId="8_{D5DF1623-46AC-4C95-B067-65ABE9B84CC6}" xr6:coauthVersionLast="47" xr6:coauthVersionMax="47" xr10:uidLastSave="{00000000-0000-0000-0000-000000000000}"/>
  <bookViews>
    <workbookView xWindow="390" yWindow="390" windowWidth="16200" windowHeight="12660" xr2:uid="{00000000-000D-0000-FFFF-FFFF00000000}"/>
  </bookViews>
  <sheets>
    <sheet name="Earnings Day Reconciliation" sheetId="1" r:id="rId1"/>
    <sheet name="Sheet1" sheetId="2" r:id="rId2"/>
  </sheets>
  <externalReferences>
    <externalReference r:id="rId3"/>
  </externalReferences>
  <definedNames>
    <definedName name="Benchmark">[1]ControlsH!$B$3</definedName>
    <definedName name="Broker_Name">OFFSET(#REF!,0,0,[1]ControlsH!$E$5, 1)</definedName>
    <definedName name="calCODE">[1]ControlsH!$C$4</definedName>
    <definedName name="Chart_Benchmark_100_Size">OFFSET([1]Indices!$O$8, 0, 0, [1]ControlsH!$E$3, 1)</definedName>
    <definedName name="Chart_Date_Size">OFFSET([1]Indices!$Q$8, 0, 0, [1]ControlsH!$E$3, 1)</definedName>
    <definedName name="Chart_Date_VAL1_Size">OFFSET('[1]VAL Graphs'!$C$9, 0, 0, [1]ControlsH!$I$3, 1)</definedName>
    <definedName name="Chart_Date_VAL2_Size">OFFSET('[1]VAL Graphs'!$C$9, 0, 0, [1]ControlsH!$I$5, 1)</definedName>
    <definedName name="Chart_Peer_100_Size">OFFSET([1]Indices!$N$8, 0, 0, [1]ControlsH!$E$3, 1)</definedName>
    <definedName name="Chart_Price_100_Size">OFFSET([1]Indices!$M$8, 0, 0, [1]ControlsH!$E$3, 1)</definedName>
    <definedName name="Chart_Price_Size">OFFSET([1]Indices!$V$8, 0, 0, [1]ControlsH!$E$3, 1)</definedName>
    <definedName name="Chart_VAL1_FY1_Size">OFFSET('[1]VAL Graphs'!$D$9, 0, 0, [1]ControlsH!$F$3, 1)</definedName>
    <definedName name="Chart_VAL1_FY2_Size">OFFSET('[1]VAL Graphs'!$E$9, 0, 0, [1]ControlsH!$G$3, 1)</definedName>
    <definedName name="Chart_VAL1_FY3_Size">OFFSET('[1]VAL Graphs'!$F$9, 0, 0, [1]ControlsH!$H$3, 1)</definedName>
    <definedName name="Chart_VAL2_FY1_Size">OFFSET('[1]VAL Graphs'!$H$9, 0, 0, [1]ControlsH!$F$5, 1)</definedName>
    <definedName name="Chart_VAL2_FY2_Size">OFFSET('[1]VAL Graphs'!$I$9, 0, 0, [1]ControlsH!$G$5, 1)</definedName>
    <definedName name="Chart_VAL2_FY3_Size">OFFSET('[1]VAL Graphs'!$J$9, 0, 0, [1]ControlsH!$H$5, 1)</definedName>
    <definedName name="Chart_Volume_Size">OFFSET([1]Indices!$R$8, 0, 0, [1]ControlsH!$E$3, 1)</definedName>
    <definedName name="compNAME">[1]ControlsH!$B$6</definedName>
    <definedName name="CURRENCY">[1]ControlsH!$B$9</definedName>
    <definedName name="currPRICE">[1]Overview!$F$15</definedName>
    <definedName name="custBenchmark">[1]Overview!$O$5</definedName>
    <definedName name="custED">[1]Indices!$F$8</definedName>
    <definedName name="custSD">[1]Indices!$F$7</definedName>
    <definedName name="dayCODE">[1]ControlsH!$C$5</definedName>
    <definedName name="defaultED">[1]ControlsH!$G$22</definedName>
    <definedName name="defaultSD">[1]ControlsH!$G$27</definedName>
    <definedName name="ED">[1]ControlsH!$B$5</definedName>
    <definedName name="fundTICKER">[1]ControlsH!$B$15</definedName>
    <definedName name="Lang">[1]Overview!$E$6</definedName>
    <definedName name="outED">[1]ControlsH!$B$11</definedName>
    <definedName name="outSD">[1]ControlsH!$B$10</definedName>
    <definedName name="peersWEIGHT">[1]ControlsH!$B$13</definedName>
    <definedName name="PERIODICITY">[1]ControlsH!$C$3</definedName>
    <definedName name="_xlnm.Print_Area" localSheetId="0">'Earnings Day Reconciliation'!$A$1:$I$62</definedName>
    <definedName name="salesGEOG">OFFSET([1]Overview!$T$12, 0, 0, [1]DataH!$I$20, 1)</definedName>
    <definedName name="salesPROD">OFFSET([1]Overview!$Q$12, 0, 0, [1]DataH!$G$20, 1)</definedName>
    <definedName name="SD">[1]ControlsH!$B$4</definedName>
    <definedName name="SPWS_WBID">"F7BF1CB8-2BAE-4C9A-BFF7-3E86B2D982CC"</definedName>
    <definedName name="startingDate">[1]Indices!$Q$8</definedName>
    <definedName name="Target_Price">OFFSET(#REF!,0,0,[1]ControlsH!$E$5, 1)</definedName>
    <definedName name="TICKER">[1]Overview!$E$5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33" i="1"/>
  <c r="L44" i="1"/>
  <c r="L39" i="1"/>
</calcChain>
</file>

<file path=xl/sharedStrings.xml><?xml version="1.0" encoding="utf-8"?>
<sst xmlns="http://schemas.openxmlformats.org/spreadsheetml/2006/main" count="151" uniqueCount="86">
  <si>
    <t>BALANCE SHEET (MRQ)</t>
  </si>
  <si>
    <t>Current Quarter</t>
  </si>
  <si>
    <t>Previous Quarter</t>
  </si>
  <si>
    <t>qoq %</t>
  </si>
  <si>
    <t>Year Ago Quarter</t>
  </si>
  <si>
    <t>yoy %</t>
  </si>
  <si>
    <t>Shares Outstanding (diluted)</t>
  </si>
  <si>
    <t xml:space="preserve">  + Cash</t>
  </si>
  <si>
    <t xml:space="preserve">  + Short-Term Investments</t>
  </si>
  <si>
    <t xml:space="preserve">  + LT Marketable Securities</t>
  </si>
  <si>
    <t>Total Debt</t>
  </si>
  <si>
    <t xml:space="preserve">  + ST Liabilities</t>
  </si>
  <si>
    <t xml:space="preserve">  + LT Liabilities</t>
  </si>
  <si>
    <t>Net Debt</t>
  </si>
  <si>
    <t>Market Cap</t>
  </si>
  <si>
    <t>Enterprise Value</t>
  </si>
  <si>
    <t>INCOME STATEMENT (MRQ)</t>
  </si>
  <si>
    <t>Revenue</t>
  </si>
  <si>
    <t>Operating Income</t>
  </si>
  <si>
    <t>Operating Margin</t>
  </si>
  <si>
    <t>Net Income</t>
  </si>
  <si>
    <t>EPS (diluted)</t>
  </si>
  <si>
    <t>FCF (NI + Dep + CAPEX)</t>
  </si>
  <si>
    <t>FCF/share (diluted)</t>
  </si>
  <si>
    <t>INCOME STATEMENT (T12M)</t>
  </si>
  <si>
    <t>Dividends per Share (T12M)</t>
  </si>
  <si>
    <t>Dividend Payment</t>
  </si>
  <si>
    <t>Dividends/FCF</t>
  </si>
  <si>
    <t>Dividend Yield</t>
  </si>
  <si>
    <t>EPS - Current Year</t>
  </si>
  <si>
    <t>Est. PE Ratio - Current FY</t>
  </si>
  <si>
    <t>Est. PE Ratio - Next FY</t>
  </si>
  <si>
    <t>Revenue (estimates)</t>
  </si>
  <si>
    <t>EPS (non-GAAP/estimate comparable)</t>
  </si>
  <si>
    <t>Cash + S-T Inv + L-T Mktbl Sec</t>
  </si>
  <si>
    <t xml:space="preserve">  + Preferred Equity</t>
  </si>
  <si>
    <t>Depreciation &amp; Amortization</t>
  </si>
  <si>
    <t>Capital Expenditures</t>
  </si>
  <si>
    <t>EPS - Next Year</t>
  </si>
  <si>
    <t>FCF YIELD</t>
  </si>
  <si>
    <t xml:space="preserve">Net Income </t>
  </si>
  <si>
    <t>Ticker</t>
  </si>
  <si>
    <t>IS_SH_FOR_DILUTED_EPS</t>
  </si>
  <si>
    <t>SHORT_NAME</t>
  </si>
  <si>
    <t>PX_LAST</t>
  </si>
  <si>
    <t>-0FQ</t>
  </si>
  <si>
    <t>-1FQ</t>
  </si>
  <si>
    <t>-4FQ</t>
  </si>
  <si>
    <t>EQY_FUND_RELATIVE_PERIOD</t>
  </si>
  <si>
    <t>BS_CASH_NEAR_CASH_ITEM</t>
  </si>
  <si>
    <t>CRNCY_ADJ_MKT_CAP</t>
  </si>
  <si>
    <t>CASH_AND_MARKETABLE_SECURITIES</t>
  </si>
  <si>
    <t>SHORT_AND_LONG_TERM_DEBT</t>
  </si>
  <si>
    <t>BS_MKT_SEC_OTHER_ST_INVEST</t>
  </si>
  <si>
    <t>BS_LT_INVEST</t>
  </si>
  <si>
    <t>BS_ST_BORROW</t>
  </si>
  <si>
    <t>BS_LT_BORROW</t>
  </si>
  <si>
    <t>BS_Net_BORROW</t>
  </si>
  <si>
    <t>BS_PFD_EQTY_&amp;_HYBRID_CPTL</t>
  </si>
  <si>
    <t>SALES_REV_TURN</t>
  </si>
  <si>
    <t>IS_OPER_INC</t>
  </si>
  <si>
    <t>OPER_MARGIN</t>
  </si>
  <si>
    <t>NET_INCOME</t>
  </si>
  <si>
    <t>IS_DILUTED_EPS</t>
  </si>
  <si>
    <t>IS_COMP_EPS_ADJUSTED</t>
  </si>
  <si>
    <t>BEST_EPS</t>
  </si>
  <si>
    <t>CAPITAL_EXPEND</t>
  </si>
  <si>
    <t>CF_DEPR_AMORT</t>
  </si>
  <si>
    <t>qoq%</t>
  </si>
  <si>
    <t>TRAIL_12M_NET_SALES</t>
  </si>
  <si>
    <t>TRAIL_12M_OPER_INC</t>
  </si>
  <si>
    <t>TRAIL_12M_NET_INC</t>
  </si>
  <si>
    <t>TRAIL_12M_CAP_EXPEND</t>
  </si>
  <si>
    <t>TRAIL_12M_AMORT_AND_DEPR</t>
  </si>
  <si>
    <t>TRAIL_12M_DVD_PER_SH</t>
  </si>
  <si>
    <t>BEST_PE_RATIO</t>
  </si>
  <si>
    <t>BEST_FPERIOD_OVERRIDE</t>
  </si>
  <si>
    <t>1FY</t>
  </si>
  <si>
    <t>2FY</t>
  </si>
  <si>
    <t>Best_sales</t>
  </si>
  <si>
    <t>EPS (Consensus estimates)</t>
  </si>
  <si>
    <t>EQY FUND CRNCY=USD</t>
  </si>
  <si>
    <t>ADBE</t>
  </si>
  <si>
    <t>ADBE US Equity</t>
  </si>
  <si>
    <t>ADOBE INC</t>
  </si>
  <si>
    <t>#N/A Mandatory parameter [FIELD] cannot be 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</si>
</sst>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* #,##0\e;_(* \(#,##0\);_(* &quot;-&quot;??_);_(@_)"/>
    <numFmt numFmtId="168" formatCode="_(* #,##0\e;_(* \(#,##0\)\e;_(* &quot;-&quot;??_);_(@_)"/>
    <numFmt numFmtId="169" formatCode="_(* #,###.00_);_(* \(#,###.00\);_(* &quot;-&quot;??_);_(@_)"/>
    <numFmt numFmtId="170" formatCode="_(* #,##0;_(* \(#,##0\);_(* &quot;-&quot;??_);_(@_)"/>
    <numFmt numFmtId="171" formatCode="_(&quot;$&quot;* #,##0.0_);_(&quot;$&quot;* \(#,##0.0\);_(&quot;$&quot;* &quot;-&quot;??_);_(@_)"/>
    <numFmt numFmtId="172" formatCode="_(* #,##0.0_);_(* \(#,##0.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6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2"/>
      <color theme="6" tint="-0.249977111117893"/>
      <name val="Calibri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i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i/>
      <sz val="9"/>
      <color theme="6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i/>
      <sz val="8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17" fillId="2" borderId="0"/>
    <xf numFmtId="0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0" fillId="0" borderId="0" applyFill="0" applyBorder="0" applyProtection="0">
      <alignment horizontal="left"/>
    </xf>
    <xf numFmtId="0" fontId="18" fillId="0" borderId="0" applyFont="0" applyFill="0" applyBorder="0" applyAlignment="0" applyProtection="0">
      <alignment horizontal="right"/>
    </xf>
    <xf numFmtId="0" fontId="21" fillId="0" borderId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16" fillId="0" borderId="0"/>
    <xf numFmtId="0" fontId="1" fillId="0" borderId="0"/>
    <xf numFmtId="1" fontId="22" fillId="0" borderId="0" applyProtection="0">
      <alignment horizontal="right" vertical="center"/>
    </xf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 applyBorder="0" applyProtection="0">
      <alignment vertical="center"/>
    </xf>
    <xf numFmtId="0" fontId="23" fillId="0" borderId="2" applyBorder="0" applyProtection="0">
      <alignment horizontal="right" vertical="center"/>
    </xf>
    <xf numFmtId="0" fontId="24" fillId="0" borderId="0" applyFill="0" applyBorder="0" applyProtection="0">
      <alignment horizontal="left"/>
    </xf>
    <xf numFmtId="0" fontId="20" fillId="0" borderId="3" applyFill="0" applyBorder="0" applyProtection="0">
      <alignment horizontal="left" vertical="top"/>
    </xf>
  </cellStyleXfs>
  <cellXfs count="67">
    <xf numFmtId="0" fontId="0" fillId="0" borderId="0" xfId="0"/>
    <xf numFmtId="166" fontId="31" fillId="0" borderId="0" xfId="1" applyNumberFormat="1" applyFont="1" applyFill="1"/>
    <xf numFmtId="0" fontId="6" fillId="0" borderId="0" xfId="0" applyFont="1"/>
    <xf numFmtId="0" fontId="26" fillId="0" borderId="0" xfId="0" applyFont="1"/>
    <xf numFmtId="164" fontId="0" fillId="0" borderId="0" xfId="0" applyNumberFormat="1"/>
    <xf numFmtId="165" fontId="3" fillId="0" borderId="0" xfId="2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164" fontId="29" fillId="0" borderId="0" xfId="0" applyNumberFormat="1" applyFont="1"/>
    <xf numFmtId="164" fontId="2" fillId="0" borderId="0" xfId="0" applyNumberFormat="1" applyFont="1"/>
    <xf numFmtId="22" fontId="38" fillId="0" borderId="0" xfId="0" applyNumberFormat="1" applyFont="1" applyAlignment="1">
      <alignment horizontal="center"/>
    </xf>
    <xf numFmtId="44" fontId="29" fillId="0" borderId="0" xfId="0" applyNumberFormat="1" applyFont="1"/>
    <xf numFmtId="0" fontId="4" fillId="0" borderId="0" xfId="0" applyFont="1"/>
    <xf numFmtId="0" fontId="25" fillId="0" borderId="0" xfId="0" applyFont="1"/>
    <xf numFmtId="164" fontId="0" fillId="0" borderId="0" xfId="0" quotePrefix="1" applyNumberFormat="1"/>
    <xf numFmtId="43" fontId="0" fillId="0" borderId="0" xfId="0" applyNumberFormat="1"/>
    <xf numFmtId="0" fontId="0" fillId="0" borderId="0" xfId="0" quotePrefix="1"/>
    <xf numFmtId="166" fontId="0" fillId="0" borderId="0" xfId="0" applyNumberFormat="1"/>
    <xf numFmtId="166" fontId="7" fillId="0" borderId="0" xfId="1" applyNumberFormat="1" applyFont="1" applyFill="1"/>
    <xf numFmtId="0" fontId="7" fillId="0" borderId="0" xfId="0" applyFont="1"/>
    <xf numFmtId="164" fontId="8" fillId="0" borderId="0" xfId="0" applyNumberFormat="1" applyFont="1" applyAlignment="1">
      <alignment horizontal="center"/>
    </xf>
    <xf numFmtId="0" fontId="25" fillId="0" borderId="0" xfId="0" applyFont="1" applyAlignment="1">
      <alignment horizontal="left" indent="1"/>
    </xf>
    <xf numFmtId="0" fontId="33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31" fillId="0" borderId="0" xfId="1" applyFont="1" applyFill="1"/>
    <xf numFmtId="0" fontId="35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Font="1"/>
    <xf numFmtId="0" fontId="36" fillId="0" borderId="0" xfId="0" applyFont="1" applyAlignment="1">
      <alignment horizontal="right"/>
    </xf>
    <xf numFmtId="167" fontId="37" fillId="0" borderId="0" xfId="0" applyNumberFormat="1" applyFont="1"/>
    <xf numFmtId="168" fontId="37" fillId="0" borderId="0" xfId="0" applyNumberFormat="1" applyFont="1"/>
    <xf numFmtId="43" fontId="7" fillId="0" borderId="0" xfId="1" applyFont="1" applyFill="1"/>
    <xf numFmtId="0" fontId="14" fillId="0" borderId="0" xfId="3" applyFont="1"/>
    <xf numFmtId="0" fontId="3" fillId="0" borderId="0" xfId="0" applyFont="1" applyAlignment="1">
      <alignment horizontal="right"/>
    </xf>
    <xf numFmtId="170" fontId="30" fillId="0" borderId="0" xfId="0" applyNumberFormat="1" applyFont="1"/>
    <xf numFmtId="9" fontId="31" fillId="0" borderId="0" xfId="2" applyFont="1" applyFill="1"/>
    <xf numFmtId="166" fontId="30" fillId="0" borderId="0" xfId="0" applyNumberFormat="1" applyFont="1"/>
    <xf numFmtId="168" fontId="30" fillId="0" borderId="0" xfId="0" applyNumberFormat="1" applyFont="1"/>
    <xf numFmtId="169" fontId="7" fillId="0" borderId="0" xfId="1" applyNumberFormat="1" applyFont="1" applyFill="1"/>
    <xf numFmtId="9" fontId="0" fillId="0" borderId="0" xfId="2" applyFont="1" applyFill="1"/>
    <xf numFmtId="44" fontId="0" fillId="0" borderId="0" xfId="0" applyNumberFormat="1"/>
    <xf numFmtId="2" fontId="9" fillId="0" borderId="0" xfId="2" applyNumberFormat="1" applyFont="1" applyFill="1"/>
    <xf numFmtId="0" fontId="14" fillId="0" borderId="1" xfId="3" applyFont="1" applyBorder="1"/>
    <xf numFmtId="0" fontId="15" fillId="0" borderId="0" xfId="3" applyFont="1"/>
    <xf numFmtId="0" fontId="30" fillId="0" borderId="0" xfId="0" applyFont="1"/>
    <xf numFmtId="9" fontId="27" fillId="0" borderId="0" xfId="2" applyFont="1" applyFill="1"/>
    <xf numFmtId="9" fontId="3" fillId="0" borderId="0" xfId="2" applyFont="1" applyFill="1"/>
    <xf numFmtId="9" fontId="29" fillId="0" borderId="0" xfId="2" applyFont="1" applyFill="1"/>
    <xf numFmtId="9" fontId="7" fillId="0" borderId="0" xfId="2" applyFont="1" applyFill="1"/>
    <xf numFmtId="9" fontId="8" fillId="0" borderId="0" xfId="2" applyFont="1" applyFill="1" applyAlignment="1">
      <alignment horizontal="center"/>
    </xf>
    <xf numFmtId="9" fontId="9" fillId="0" borderId="0" xfId="2" applyFont="1" applyFill="1"/>
    <xf numFmtId="9" fontId="28" fillId="0" borderId="0" xfId="2" applyFont="1" applyFill="1"/>
    <xf numFmtId="9" fontId="34" fillId="0" borderId="0" xfId="2" applyFont="1" applyFill="1"/>
    <xf numFmtId="9" fontId="10" fillId="0" borderId="0" xfId="2" applyFont="1" applyFill="1"/>
    <xf numFmtId="171" fontId="29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 wrapText="1"/>
    </xf>
    <xf numFmtId="165" fontId="5" fillId="0" borderId="0" xfId="2" applyNumberFormat="1" applyFont="1" applyFill="1" applyAlignment="1">
      <alignment horizontal="center" wrapText="1"/>
    </xf>
    <xf numFmtId="172" fontId="31" fillId="0" borderId="0" xfId="2" applyNumberFormat="1" applyFont="1" applyFill="1"/>
    <xf numFmtId="0" fontId="14" fillId="3" borderId="0" xfId="3" applyFont="1" applyFill="1" applyBorder="1"/>
    <xf numFmtId="43" fontId="31" fillId="0" borderId="0" xfId="1" applyNumberFormat="1" applyFont="1" applyFill="1"/>
    <xf numFmtId="172" fontId="7" fillId="0" borderId="0" xfId="1" applyNumberFormat="1" applyFont="1" applyFill="1"/>
    <xf numFmtId="1" fontId="7" fillId="0" borderId="0" xfId="1" applyNumberFormat="1" applyFont="1" applyFill="1"/>
    <xf numFmtId="43" fontId="7" fillId="0" borderId="0" xfId="1" applyNumberFormat="1" applyFont="1" applyFill="1"/>
  </cellXfs>
  <cellStyles count="33">
    <cellStyle name="******************************************" xfId="4" xr:uid="{00000000-0005-0000-0000-000000000000}"/>
    <cellStyle name="Body_InputCellText" xfId="5" xr:uid="{00000000-0005-0000-0000-000001000000}"/>
    <cellStyle name="Comma" xfId="1" builtinId="3"/>
    <cellStyle name="Comma 0" xfId="6" xr:uid="{00000000-0005-0000-0000-000003000000}"/>
    <cellStyle name="Comma 0*" xfId="7" xr:uid="{00000000-0005-0000-0000-000004000000}"/>
    <cellStyle name="Comma 2" xfId="8" xr:uid="{00000000-0005-0000-0000-000005000000}"/>
    <cellStyle name="Comma 2*" xfId="9" xr:uid="{00000000-0005-0000-0000-000006000000}"/>
    <cellStyle name="Comma 3*" xfId="10" xr:uid="{00000000-0005-0000-0000-000007000000}"/>
    <cellStyle name="Comma*" xfId="11" xr:uid="{00000000-0005-0000-0000-000008000000}"/>
    <cellStyle name="Currency 2" xfId="12" xr:uid="{00000000-0005-0000-0000-000009000000}"/>
    <cellStyle name="Currency 2*" xfId="13" xr:uid="{00000000-0005-0000-0000-00000A000000}"/>
    <cellStyle name="Currency 3" xfId="14" xr:uid="{00000000-0005-0000-0000-00000B000000}"/>
    <cellStyle name="Currency 3*" xfId="15" xr:uid="{00000000-0005-0000-0000-00000C000000}"/>
    <cellStyle name="Currency*" xfId="16" xr:uid="{00000000-0005-0000-0000-00000D000000}"/>
    <cellStyle name="Date Aligned*" xfId="17" xr:uid="{00000000-0005-0000-0000-00000E000000}"/>
    <cellStyle name="Footnote" xfId="18" xr:uid="{00000000-0005-0000-0000-00000F000000}"/>
    <cellStyle name="Hard Percent" xfId="19" xr:uid="{00000000-0005-0000-0000-000010000000}"/>
    <cellStyle name="Header" xfId="20" xr:uid="{00000000-0005-0000-0000-000011000000}"/>
    <cellStyle name="Multiple" xfId="21" xr:uid="{00000000-0005-0000-0000-000012000000}"/>
    <cellStyle name="MultipleBelow" xfId="22" xr:uid="{00000000-0005-0000-0000-000013000000}"/>
    <cellStyle name="Normal" xfId="0" builtinId="0"/>
    <cellStyle name="Normal 10" xfId="3" xr:uid="{00000000-0005-0000-0000-000015000000}"/>
    <cellStyle name="Normal 2" xfId="23" xr:uid="{00000000-0005-0000-0000-000016000000}"/>
    <cellStyle name="Normal 3" xfId="24" xr:uid="{00000000-0005-0000-0000-000017000000}"/>
    <cellStyle name="Page Number" xfId="25" xr:uid="{00000000-0005-0000-0000-000018000000}"/>
    <cellStyle name="Percent" xfId="2" builtinId="5"/>
    <cellStyle name="Percent 2" xfId="26" xr:uid="{00000000-0005-0000-0000-00001A000000}"/>
    <cellStyle name="Percent 3" xfId="27" xr:uid="{00000000-0005-0000-0000-00001B000000}"/>
    <cellStyle name="Percent*" xfId="28" xr:uid="{00000000-0005-0000-0000-00001C000000}"/>
    <cellStyle name="Table Head" xfId="29" xr:uid="{00000000-0005-0000-0000-00001D000000}"/>
    <cellStyle name="Table Head Aligned" xfId="30" xr:uid="{00000000-0005-0000-0000-00001E000000}"/>
    <cellStyle name="Table Title" xfId="31" xr:uid="{00000000-0005-0000-0000-00001F000000}"/>
    <cellStyle name="Table Units" xfId="32" xr:uid="{00000000-0005-0000-0000-00002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485776</xdr:colOff>
      <xdr:row>38</xdr:row>
      <xdr:rowOff>133349</xdr:rowOff>
    </xdr:from>
    <xdr:to>
      <xdr:col>18</xdr:col>
      <xdr:colOff>444501</xdr:colOff>
      <xdr:row>43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92301" y="7600949"/>
          <a:ext cx="2397125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Ins="45720" rtlCol="0" anchor="t"/>
        <a:lstStyle/>
        <a:p>
          <a:endParaRPr lang="en-US" sz="950" b="0" baseline="0"/>
        </a:p>
      </xdr:txBody>
    </xdr:sp>
    <xdr:clientData/>
  </xdr:twoCellAnchor>
  <xdr:twoCellAnchor>
    <xdr:from>
      <xdr:col>6</xdr:col>
      <xdr:colOff>19050</xdr:colOff>
      <xdr:row>52</xdr:row>
      <xdr:rowOff>0</xdr:rowOff>
    </xdr:from>
    <xdr:to>
      <xdr:col>8</xdr:col>
      <xdr:colOff>38100</xdr:colOff>
      <xdr:row>56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9182100"/>
          <a:ext cx="241935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19050</xdr:colOff>
      <xdr:row>52</xdr:row>
      <xdr:rowOff>0</xdr:rowOff>
    </xdr:from>
    <xdr:to>
      <xdr:col>8</xdr:col>
      <xdr:colOff>38100</xdr:colOff>
      <xdr:row>56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DC37F1-5134-4CC3-B5DB-18AF9A5A4C93}"/>
            </a:ext>
          </a:extLst>
        </xdr:cNvPr>
        <xdr:cNvSpPr txBox="1"/>
      </xdr:nvSpPr>
      <xdr:spPr>
        <a:xfrm>
          <a:off x="4295775" y="10401300"/>
          <a:ext cx="143827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orge\Materials\CE.B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CapH"/>
      <sheetName val="PricesH"/>
      <sheetName val="ControlsH"/>
      <sheetName val="DataH"/>
      <sheetName val="Overview"/>
      <sheetName val="Financials"/>
      <sheetName val="Peers"/>
      <sheetName val="Indices"/>
      <sheetName val="VAL Graphs"/>
      <sheetName val="Owners"/>
      <sheetName val="Model"/>
      <sheetName val="Earnings Day Reconciliation"/>
      <sheetName val="Help"/>
    </sheetNames>
    <sheetDataSet>
      <sheetData sheetId="0" refreshError="1"/>
      <sheetData sheetId="1" refreshError="1"/>
      <sheetData sheetId="2" refreshError="1">
        <row r="3">
          <cell r="B3" t="str">
            <v>SPX</v>
          </cell>
          <cell r="C3" t="str">
            <v>CW</v>
          </cell>
          <cell r="E3">
            <v>104</v>
          </cell>
          <cell r="F3">
            <v>104</v>
          </cell>
          <cell r="G3">
            <v>104</v>
          </cell>
          <cell r="H3">
            <v>104</v>
          </cell>
          <cell r="I3">
            <v>104</v>
          </cell>
        </row>
        <row r="4">
          <cell r="B4">
            <v>40798</v>
          </cell>
          <cell r="C4">
            <v>0</v>
          </cell>
        </row>
        <row r="5">
          <cell r="B5">
            <v>41528</v>
          </cell>
          <cell r="C5" t="str">
            <v>DAYS=A</v>
          </cell>
          <cell r="E5">
            <v>1</v>
          </cell>
          <cell r="F5">
            <v>104</v>
          </cell>
          <cell r="G5">
            <v>104</v>
          </cell>
          <cell r="H5">
            <v>104</v>
          </cell>
          <cell r="I5">
            <v>104</v>
          </cell>
        </row>
        <row r="6">
          <cell r="B6" t="str">
            <v>CELANESE CORP-SERIES A</v>
          </cell>
        </row>
        <row r="9">
          <cell r="B9" t="str">
            <v>USD</v>
          </cell>
        </row>
        <row r="10">
          <cell r="B10">
            <v>40798</v>
          </cell>
        </row>
        <row r="11">
          <cell r="B11">
            <v>41528</v>
          </cell>
        </row>
        <row r="13">
          <cell r="B13" t="str">
            <v>MCAP</v>
          </cell>
        </row>
        <row r="15">
          <cell r="B15" t="str">
            <v>CE US</v>
          </cell>
        </row>
        <row r="22">
          <cell r="G22">
            <v>41528</v>
          </cell>
        </row>
        <row r="27">
          <cell r="G27">
            <v>40798</v>
          </cell>
        </row>
      </sheetData>
      <sheetData sheetId="3" refreshError="1">
        <row r="20">
          <cell r="G20">
            <v>4</v>
          </cell>
          <cell r="I20">
            <v>4</v>
          </cell>
        </row>
      </sheetData>
      <sheetData sheetId="4" refreshError="1">
        <row r="5">
          <cell r="E5" t="str">
            <v>CE US</v>
          </cell>
          <cell r="O5">
            <v>0</v>
          </cell>
        </row>
        <row r="6">
          <cell r="E6" t="str">
            <v>English</v>
          </cell>
        </row>
        <row r="12">
          <cell r="Q12">
            <v>2791</v>
          </cell>
          <cell r="T12">
            <v>2445</v>
          </cell>
        </row>
        <row r="15">
          <cell r="F15">
            <v>49.7</v>
          </cell>
        </row>
      </sheetData>
      <sheetData sheetId="5" refreshError="1"/>
      <sheetData sheetId="6" refreshError="1"/>
      <sheetData sheetId="7" refreshError="1">
        <row r="7">
          <cell r="F7">
            <v>0</v>
          </cell>
        </row>
        <row r="8">
          <cell r="F8">
            <v>0</v>
          </cell>
          <cell r="M8">
            <v>100</v>
          </cell>
          <cell r="N8">
            <v>0</v>
          </cell>
          <cell r="O8">
            <v>100</v>
          </cell>
          <cell r="Q8">
            <v>40802</v>
          </cell>
          <cell r="R8">
            <v>7987131</v>
          </cell>
          <cell r="V8">
            <v>44.08</v>
          </cell>
        </row>
      </sheetData>
      <sheetData sheetId="8" refreshError="1">
        <row r="9">
          <cell r="C9">
            <v>41523</v>
          </cell>
          <cell r="D9">
            <v>10.981005586592179</v>
          </cell>
          <cell r="E9">
            <v>9.7249158915495748</v>
          </cell>
          <cell r="F9">
            <v>8.7484422289478374</v>
          </cell>
          <cell r="H9">
            <v>7.2807720644380298</v>
          </cell>
          <cell r="I9">
            <v>6.7223980053305823</v>
          </cell>
          <cell r="J9">
            <v>6.3879257516339871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Normal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F12" sqref="F12"/>
    </sheetView>
  </sheetViews>
  <sheetFormatPr defaultColWidth="8.7109375" defaultRowHeight="15" outlineLevelRow="1" outlineLevelCol="1"/>
  <cols>
    <col min="1" max="1" width="35.42578125" bestFit="1" customWidth="1"/>
    <col min="2" max="2" width="25.42578125" hidden="1" customWidth="1" outlineLevel="1"/>
    <col min="3" max="3" width="20.85546875" hidden="1" customWidth="1" outlineLevel="1"/>
    <col min="4" max="4" width="16.42578125" style="4" customWidth="1" collapsed="1"/>
    <col min="5" max="5" width="16.42578125" style="4" hidden="1" customWidth="1"/>
    <col min="6" max="6" width="12.28515625" style="4" customWidth="1"/>
    <col min="7" max="7" width="9" style="5" customWidth="1"/>
    <col min="8" max="8" width="12.28515625" style="4" customWidth="1"/>
    <col min="9" max="9" width="8.85546875" style="5" customWidth="1"/>
    <col min="10" max="10" width="17.140625" customWidth="1"/>
    <col min="11" max="11" width="13" customWidth="1"/>
    <col min="12" max="12" width="10.28515625" customWidth="1"/>
  </cols>
  <sheetData>
    <row r="1" spans="1:11">
      <c r="B1" s="3" t="s">
        <v>83</v>
      </c>
      <c r="C1" s="3"/>
    </row>
    <row r="2" spans="1:11">
      <c r="A2" s="6" t="s">
        <v>41</v>
      </c>
      <c r="B2" s="7" t="s">
        <v>43</v>
      </c>
      <c r="C2" s="7"/>
      <c r="D2" s="8" t="s">
        <v>84</v>
      </c>
      <c r="E2" s="8"/>
      <c r="H2" s="9"/>
    </row>
    <row r="3" spans="1:11">
      <c r="A3" s="10" t="s">
        <v>82</v>
      </c>
      <c r="B3" t="s">
        <v>44</v>
      </c>
      <c r="D3" s="56">
        <v>269.77999999999997</v>
      </c>
      <c r="E3" s="11"/>
    </row>
    <row r="4" spans="1:11" ht="13.5" customHeight="1"/>
    <row r="5" spans="1:11" s="58" customFormat="1" ht="30">
      <c r="A5" s="57" t="s">
        <v>0</v>
      </c>
      <c r="D5" s="59" t="s">
        <v>1</v>
      </c>
      <c r="E5" s="59" t="s">
        <v>68</v>
      </c>
      <c r="F5" s="59" t="s">
        <v>2</v>
      </c>
      <c r="G5" s="60" t="s">
        <v>3</v>
      </c>
      <c r="H5" s="59" t="s">
        <v>4</v>
      </c>
      <c r="I5" s="60" t="s">
        <v>5</v>
      </c>
    </row>
    <row r="6" spans="1:11" ht="13.5" hidden="1" customHeight="1" outlineLevel="1">
      <c r="B6" s="13"/>
      <c r="C6" s="13"/>
      <c r="D6" s="14" t="s">
        <v>45</v>
      </c>
      <c r="E6" s="14"/>
      <c r="F6" s="14" t="s">
        <v>46</v>
      </c>
      <c r="H6" s="14" t="s">
        <v>47</v>
      </c>
    </row>
    <row r="7" spans="1:11" ht="13.5" customHeight="1" collapsed="1">
      <c r="D7" s="14"/>
      <c r="E7" s="14"/>
      <c r="F7" s="14"/>
      <c r="H7" s="14"/>
    </row>
    <row r="8" spans="1:11" ht="13.5" customHeight="1">
      <c r="A8" t="s">
        <v>6</v>
      </c>
      <c r="B8" t="s">
        <v>42</v>
      </c>
      <c r="C8" t="s">
        <v>48</v>
      </c>
      <c r="D8" s="1">
        <v>411</v>
      </c>
      <c r="E8" s="1"/>
      <c r="F8" s="1">
        <v>417</v>
      </c>
      <c r="G8" s="37">
        <v>-1.4388489208633115E-2</v>
      </c>
      <c r="H8" s="1">
        <v>438</v>
      </c>
      <c r="I8" s="37">
        <v>-6.164383561643838E-2</v>
      </c>
      <c r="J8" s="1"/>
      <c r="K8" s="15"/>
    </row>
    <row r="9" spans="1:11" ht="13.5" customHeight="1">
      <c r="D9" s="1"/>
      <c r="E9" s="1"/>
      <c r="F9" s="1"/>
      <c r="G9" s="37"/>
      <c r="H9" s="1"/>
      <c r="I9" s="37"/>
    </row>
    <row r="10" spans="1:11" ht="15.75">
      <c r="A10" s="16" t="s">
        <v>34</v>
      </c>
      <c r="B10" s="2" t="s">
        <v>51</v>
      </c>
      <c r="C10" s="62" t="s">
        <v>81</v>
      </c>
      <c r="D10" s="1">
        <v>6890</v>
      </c>
      <c r="E10" s="1">
        <v>6595</v>
      </c>
      <c r="F10" s="1">
        <v>6595</v>
      </c>
      <c r="G10" s="37"/>
      <c r="H10" s="1">
        <v>7435</v>
      </c>
      <c r="I10" s="37">
        <v>-7.3301950235373226E-2</v>
      </c>
    </row>
    <row r="11" spans="1:11" ht="15.75" outlineLevel="1">
      <c r="A11" t="s">
        <v>7</v>
      </c>
      <c r="B11" s="2" t="s">
        <v>49</v>
      </c>
      <c r="C11" s="62" t="s">
        <v>81</v>
      </c>
      <c r="D11" s="1">
        <v>6332</v>
      </c>
      <c r="E11" s="1">
        <v>5431</v>
      </c>
      <c r="F11" s="1">
        <v>5431</v>
      </c>
      <c r="G11" s="47"/>
      <c r="H11" s="1">
        <v>6758</v>
      </c>
      <c r="I11" s="47"/>
      <c r="K11" s="17"/>
    </row>
    <row r="12" spans="1:11" ht="15.75" outlineLevel="1">
      <c r="A12" s="16" t="s">
        <v>8</v>
      </c>
      <c r="B12" s="2" t="s">
        <v>53</v>
      </c>
      <c r="C12" s="62" t="s">
        <v>81</v>
      </c>
      <c r="D12" s="1">
        <v>558</v>
      </c>
      <c r="E12" s="1">
        <v>1164</v>
      </c>
      <c r="F12" s="1">
        <v>1164</v>
      </c>
      <c r="G12" s="37"/>
      <c r="H12" s="1">
        <v>677</v>
      </c>
      <c r="I12" s="47"/>
    </row>
    <row r="13" spans="1:11" ht="15.75" outlineLevel="1">
      <c r="A13" s="16" t="s">
        <v>9</v>
      </c>
      <c r="B13" s="2" t="s">
        <v>54</v>
      </c>
      <c r="C13" s="62" t="s">
        <v>81</v>
      </c>
      <c r="D13" s="1">
        <v>0</v>
      </c>
      <c r="E13" s="1">
        <v>0</v>
      </c>
      <c r="F13" s="1">
        <v>0</v>
      </c>
      <c r="G13" s="37"/>
      <c r="H13" s="1">
        <v>0</v>
      </c>
      <c r="I13" s="47"/>
    </row>
    <row r="14" spans="1:11">
      <c r="A14" t="s">
        <v>10</v>
      </c>
      <c r="B14" t="s">
        <v>52</v>
      </c>
      <c r="C14" s="62" t="s">
        <v>81</v>
      </c>
      <c r="D14" s="1">
        <v>6648</v>
      </c>
      <c r="E14" s="1">
        <v>6648</v>
      </c>
      <c r="F14" s="1">
        <v>6648</v>
      </c>
      <c r="G14" s="37"/>
      <c r="H14" s="1">
        <v>6563</v>
      </c>
      <c r="I14" s="37"/>
      <c r="J14" s="1"/>
    </row>
    <row r="15" spans="1:11" ht="15.75" outlineLevel="1">
      <c r="A15" t="s">
        <v>11</v>
      </c>
      <c r="B15" s="2" t="s">
        <v>55</v>
      </c>
      <c r="C15" s="62" t="s">
        <v>81</v>
      </c>
      <c r="D15" s="1">
        <v>963</v>
      </c>
      <c r="E15" s="1">
        <v>77</v>
      </c>
      <c r="F15" s="1">
        <v>77</v>
      </c>
      <c r="G15" s="37"/>
      <c r="H15" s="1">
        <v>74</v>
      </c>
      <c r="I15" s="47"/>
    </row>
    <row r="16" spans="1:11" ht="15.75" outlineLevel="1">
      <c r="A16" t="s">
        <v>12</v>
      </c>
      <c r="B16" s="2" t="s">
        <v>56</v>
      </c>
      <c r="C16" s="62" t="s">
        <v>81</v>
      </c>
      <c r="D16" s="1">
        <v>5723</v>
      </c>
      <c r="E16" s="1">
        <v>6571</v>
      </c>
      <c r="F16" s="1">
        <v>6571</v>
      </c>
      <c r="G16" s="37"/>
      <c r="H16" s="1">
        <v>6489</v>
      </c>
      <c r="I16" s="47"/>
    </row>
    <row r="17" spans="1:12" ht="15.75" outlineLevel="1">
      <c r="A17" t="s">
        <v>35</v>
      </c>
      <c r="B17" s="2" t="s">
        <v>58</v>
      </c>
      <c r="C17" s="62" t="s">
        <v>81</v>
      </c>
      <c r="D17" s="1">
        <v>0</v>
      </c>
      <c r="E17" s="1"/>
      <c r="F17" s="1">
        <v>0</v>
      </c>
      <c r="G17" s="37"/>
      <c r="H17" s="1">
        <v>0</v>
      </c>
      <c r="I17" s="47"/>
    </row>
    <row r="18" spans="1:12" ht="15.75">
      <c r="A18" s="7" t="s">
        <v>13</v>
      </c>
      <c r="B18" s="2" t="s">
        <v>57</v>
      </c>
      <c r="C18" s="62" t="s">
        <v>81</v>
      </c>
      <c r="D18" s="18">
        <v>-242</v>
      </c>
      <c r="E18" s="18"/>
      <c r="F18" s="18">
        <v>53</v>
      </c>
      <c r="G18" s="37">
        <v>-5.5660377358490569</v>
      </c>
      <c r="H18" s="18">
        <v>-872</v>
      </c>
      <c r="I18" s="37">
        <v>-0.72247706422018343</v>
      </c>
    </row>
    <row r="19" spans="1:12">
      <c r="C19" s="62" t="s">
        <v>81</v>
      </c>
      <c r="G19" s="48"/>
      <c r="I19" s="48"/>
    </row>
    <row r="20" spans="1:12" ht="15.75">
      <c r="A20" t="s">
        <v>14</v>
      </c>
      <c r="B20" s="2" t="s">
        <v>50</v>
      </c>
      <c r="C20" s="62" t="s">
        <v>81</v>
      </c>
      <c r="D20" s="1">
        <v>110542.94554841999</v>
      </c>
      <c r="E20" s="8"/>
      <c r="F20" s="8"/>
      <c r="G20" s="49"/>
      <c r="H20" s="8"/>
      <c r="I20" s="49"/>
    </row>
    <row r="21" spans="1:12">
      <c r="A21" s="19" t="s">
        <v>15</v>
      </c>
      <c r="B21" s="19"/>
      <c r="C21" s="62" t="s">
        <v>81</v>
      </c>
      <c r="D21" s="18">
        <v>110300.94554841999</v>
      </c>
      <c r="E21" s="18"/>
      <c r="F21" s="18"/>
      <c r="G21" s="50">
        <v>0</v>
      </c>
      <c r="H21" s="18"/>
      <c r="I21" s="48"/>
    </row>
    <row r="22" spans="1:12">
      <c r="A22" s="7"/>
      <c r="C22" s="62" t="s">
        <v>81</v>
      </c>
      <c r="G22" s="48"/>
      <c r="I22" s="48"/>
    </row>
    <row r="23" spans="1:12">
      <c r="A23" s="12" t="s">
        <v>16</v>
      </c>
      <c r="C23" s="62" t="s">
        <v>81</v>
      </c>
      <c r="D23" s="20" t="s">
        <v>1</v>
      </c>
      <c r="E23" s="20"/>
      <c r="F23" s="20" t="s">
        <v>2</v>
      </c>
      <c r="G23" s="51" t="s">
        <v>3</v>
      </c>
      <c r="H23" s="20" t="s">
        <v>4</v>
      </c>
      <c r="I23" s="51" t="s">
        <v>5</v>
      </c>
    </row>
    <row r="24" spans="1:12">
      <c r="A24" s="7" t="s">
        <v>17</v>
      </c>
      <c r="B24" t="s">
        <v>59</v>
      </c>
      <c r="C24" s="62" t="s">
        <v>81</v>
      </c>
      <c r="D24" s="1">
        <v>6398</v>
      </c>
      <c r="E24" s="1">
        <v>23769</v>
      </c>
      <c r="F24" s="1">
        <v>6194</v>
      </c>
      <c r="G24" s="37">
        <v>3.2935098482402392E-2</v>
      </c>
      <c r="H24" s="1">
        <v>5714</v>
      </c>
      <c r="I24" s="37">
        <v>0.11970598529926502</v>
      </c>
    </row>
    <row r="25" spans="1:12" s="13" customFormat="1">
      <c r="A25" s="21" t="s">
        <v>32</v>
      </c>
      <c r="B25" s="13" t="s">
        <v>79</v>
      </c>
      <c r="C25" s="62" t="s">
        <v>81</v>
      </c>
      <c r="D25" s="1">
        <v>6426.2333333333327</v>
      </c>
      <c r="E25" s="1">
        <v>6426.2333333333327</v>
      </c>
      <c r="F25" s="1">
        <v>6426.2333333333327</v>
      </c>
      <c r="G25" s="37"/>
      <c r="H25" s="1">
        <v>6426.2333333333327</v>
      </c>
      <c r="I25" s="53"/>
    </row>
    <row r="26" spans="1:12">
      <c r="A26" t="s">
        <v>18</v>
      </c>
      <c r="B26" s="1" t="s">
        <v>60</v>
      </c>
      <c r="C26" s="62" t="s">
        <v>81</v>
      </c>
      <c r="D26" s="1">
        <v>2261</v>
      </c>
      <c r="E26" s="1">
        <v>8706</v>
      </c>
      <c r="F26" s="1">
        <v>2261</v>
      </c>
      <c r="G26" s="37">
        <v>0</v>
      </c>
      <c r="H26" s="1">
        <v>2163</v>
      </c>
      <c r="I26" s="37">
        <v>4.5307443365695699E-2</v>
      </c>
    </row>
    <row r="27" spans="1:12" s="19" customFormat="1">
      <c r="A27" s="23" t="s">
        <v>19</v>
      </c>
      <c r="B27" s="23" t="s">
        <v>61</v>
      </c>
      <c r="C27" s="62" t="s">
        <v>81</v>
      </c>
      <c r="D27" s="1">
        <v>35.33916849015317</v>
      </c>
      <c r="E27" s="1">
        <v>36.627540073204592</v>
      </c>
      <c r="F27" s="1">
        <v>36.50306748466258</v>
      </c>
      <c r="G27" s="61"/>
      <c r="H27" s="1">
        <v>37.854392719635982</v>
      </c>
      <c r="I27" s="47"/>
    </row>
    <row r="28" spans="1:12" ht="15.75">
      <c r="A28" t="s">
        <v>20</v>
      </c>
      <c r="B28" s="2" t="s">
        <v>62</v>
      </c>
      <c r="C28" s="62" t="s">
        <v>81</v>
      </c>
      <c r="D28" s="1">
        <v>1889</v>
      </c>
      <c r="E28" s="1">
        <v>7130</v>
      </c>
      <c r="F28" s="1">
        <v>1856</v>
      </c>
      <c r="G28" s="37">
        <v>1.7780172413793149E-2</v>
      </c>
      <c r="H28" s="1">
        <v>1811</v>
      </c>
      <c r="I28" s="37">
        <v>4.3070127001656466E-2</v>
      </c>
    </row>
    <row r="29" spans="1:12" s="19" customFormat="1" ht="22.5" customHeight="1">
      <c r="A29" s="24" t="s">
        <v>21</v>
      </c>
      <c r="B29" s="25" t="s">
        <v>63</v>
      </c>
      <c r="C29" s="62" t="s">
        <v>81</v>
      </c>
      <c r="D29" s="63">
        <v>4.5999999999999996</v>
      </c>
      <c r="E29" s="63">
        <v>16.7</v>
      </c>
      <c r="F29" s="63">
        <v>4.45</v>
      </c>
      <c r="G29" s="37">
        <v>3.3707865168539186E-2</v>
      </c>
      <c r="H29" s="63">
        <v>4.1399999999999997</v>
      </c>
      <c r="I29" s="37">
        <v>0.11111111111111116</v>
      </c>
    </row>
    <row r="30" spans="1:12" s="19" customFormat="1" ht="15.75">
      <c r="A30" t="s">
        <v>33</v>
      </c>
      <c r="B30" s="2" t="s">
        <v>64</v>
      </c>
      <c r="C30" s="62" t="s">
        <v>81</v>
      </c>
      <c r="D30" s="63">
        <v>6.06</v>
      </c>
      <c r="E30" s="63">
        <v>20.94</v>
      </c>
      <c r="F30" s="63">
        <v>5.5</v>
      </c>
      <c r="G30" s="37">
        <v>0.10181818181818181</v>
      </c>
      <c r="H30" s="63">
        <v>5.08</v>
      </c>
      <c r="I30" s="37">
        <v>0.19291338582677153</v>
      </c>
      <c r="K30" s="27"/>
    </row>
    <row r="31" spans="1:12" s="29" customFormat="1">
      <c r="A31" s="28" t="s">
        <v>80</v>
      </c>
      <c r="B31" s="22" t="s">
        <v>65</v>
      </c>
      <c r="C31" s="62" t="s">
        <v>81</v>
      </c>
      <c r="D31" s="63">
        <v>5.6980000000000004</v>
      </c>
      <c r="E31" s="63">
        <v>5.6980000000000004</v>
      </c>
      <c r="F31" s="63">
        <v>5.6980000000000004</v>
      </c>
      <c r="G31" s="37"/>
      <c r="H31" s="63">
        <v>5.6980000000000004</v>
      </c>
      <c r="I31" s="54"/>
    </row>
    <row r="32" spans="1:12" ht="22.5" customHeight="1">
      <c r="A32" t="s">
        <v>36</v>
      </c>
      <c r="B32" s="2" t="s">
        <v>67</v>
      </c>
      <c r="C32" s="62" t="s">
        <v>81</v>
      </c>
      <c r="D32" s="1">
        <v>174</v>
      </c>
      <c r="E32" s="1">
        <v>818</v>
      </c>
      <c r="F32" s="1">
        <v>184</v>
      </c>
      <c r="G32" s="37">
        <v>-5.4347826086956541E-2</v>
      </c>
      <c r="H32" s="1">
        <v>217</v>
      </c>
      <c r="I32" s="37">
        <v>-0.1981566820276498</v>
      </c>
      <c r="K32" s="30"/>
      <c r="L32" s="31"/>
    </row>
    <row r="33" spans="1:12" ht="15.75">
      <c r="A33" t="s">
        <v>37</v>
      </c>
      <c r="B33" s="2" t="s">
        <v>66</v>
      </c>
      <c r="C33" s="62" t="s">
        <v>81</v>
      </c>
      <c r="D33" s="1">
        <v>-37</v>
      </c>
      <c r="E33" s="1">
        <v>-179</v>
      </c>
      <c r="F33" s="1">
        <v>-34</v>
      </c>
      <c r="G33" s="37">
        <v>8.8235294117646967E-2</v>
      </c>
      <c r="H33" s="1">
        <v>-26</v>
      </c>
      <c r="I33" s="37">
        <v>0.42307692307692313</v>
      </c>
      <c r="K33" s="30"/>
      <c r="L33" s="32">
        <f>F33+(F33-H33)/3</f>
        <v>-36.666666666666664</v>
      </c>
    </row>
    <row r="34" spans="1:12" s="19" customFormat="1" ht="15.75">
      <c r="A34" s="19" t="s">
        <v>22</v>
      </c>
      <c r="B34" s="25"/>
      <c r="C34" s="62" t="s">
        <v>81</v>
      </c>
      <c r="D34" s="18">
        <v>2026</v>
      </c>
      <c r="E34" s="18"/>
      <c r="F34" s="18">
        <v>2006</v>
      </c>
      <c r="G34" s="37">
        <v>9.9700897308074854E-3</v>
      </c>
      <c r="H34" s="65">
        <v>2002</v>
      </c>
      <c r="I34" s="37">
        <v>1.1988011988012026E-2</v>
      </c>
    </row>
    <row r="35" spans="1:12" s="19" customFormat="1" ht="15.75">
      <c r="A35" s="24" t="s">
        <v>23</v>
      </c>
      <c r="B35" s="25"/>
      <c r="C35" s="62" t="s">
        <v>81</v>
      </c>
      <c r="D35" s="33">
        <v>4.9294403892944043</v>
      </c>
      <c r="E35" s="33"/>
      <c r="F35" s="33">
        <v>4.8105515587529979</v>
      </c>
      <c r="G35" s="37">
        <v>2.4714178631987327E-2</v>
      </c>
      <c r="H35" s="33">
        <v>4.5707762557077629</v>
      </c>
      <c r="I35" s="37">
        <v>7.8468976279195246E-2</v>
      </c>
    </row>
    <row r="36" spans="1:12">
      <c r="C36" s="62" t="s">
        <v>81</v>
      </c>
      <c r="G36" s="48"/>
      <c r="I36" s="48"/>
    </row>
    <row r="37" spans="1:12">
      <c r="A37" s="12" t="s">
        <v>24</v>
      </c>
      <c r="C37" s="62" t="s">
        <v>81</v>
      </c>
      <c r="D37" s="20" t="s">
        <v>1</v>
      </c>
      <c r="E37" s="20"/>
      <c r="F37" s="20" t="s">
        <v>2</v>
      </c>
      <c r="G37" s="51" t="s">
        <v>3</v>
      </c>
      <c r="H37" s="20" t="s">
        <v>4</v>
      </c>
      <c r="I37" s="51" t="s">
        <v>5</v>
      </c>
    </row>
    <row r="38" spans="1:12">
      <c r="A38" s="7" t="s">
        <v>17</v>
      </c>
      <c r="B38" s="34" t="s">
        <v>69</v>
      </c>
      <c r="C38" s="62" t="s">
        <v>81</v>
      </c>
      <c r="D38" s="1">
        <v>24453</v>
      </c>
      <c r="E38" s="1">
        <v>24453</v>
      </c>
      <c r="F38" s="1">
        <v>23769</v>
      </c>
      <c r="G38" s="37">
        <v>2.877697841726623E-2</v>
      </c>
      <c r="H38" s="1">
        <v>22037</v>
      </c>
      <c r="I38" s="37">
        <v>0.10963379770386172</v>
      </c>
    </row>
    <row r="39" spans="1:12">
      <c r="A39" t="s">
        <v>18</v>
      </c>
      <c r="B39" s="34" t="s">
        <v>70</v>
      </c>
      <c r="C39" s="62" t="s">
        <v>81</v>
      </c>
      <c r="D39" s="1">
        <v>8706</v>
      </c>
      <c r="E39" s="1">
        <v>8706</v>
      </c>
      <c r="F39" s="1">
        <v>8706</v>
      </c>
      <c r="G39" s="37">
        <v>0</v>
      </c>
      <c r="H39" s="1">
        <v>7997</v>
      </c>
      <c r="I39" s="37">
        <v>8.8658246842566069E-2</v>
      </c>
      <c r="K39" s="35"/>
      <c r="L39" s="36" t="e">
        <f>F39+B26-H26</f>
        <v>#VALUE!</v>
      </c>
    </row>
    <row r="40" spans="1:12" s="19" customFormat="1">
      <c r="A40" s="23" t="s">
        <v>19</v>
      </c>
      <c r="B40" s="23"/>
      <c r="C40" s="62" t="s">
        <v>81</v>
      </c>
      <c r="D40" s="64">
        <v>35.602993497730338</v>
      </c>
      <c r="E40" s="1" t="s">
        <v>85</v>
      </c>
      <c r="F40" s="64">
        <v>36.627540073204592</v>
      </c>
      <c r="G40" s="37"/>
      <c r="H40" s="64">
        <v>36.288968552888321</v>
      </c>
      <c r="I40" s="47"/>
    </row>
    <row r="41" spans="1:12">
      <c r="A41" t="s">
        <v>40</v>
      </c>
      <c r="B41" s="34" t="s">
        <v>71</v>
      </c>
      <c r="C41" s="62" t="s">
        <v>81</v>
      </c>
      <c r="D41" s="1">
        <v>7208</v>
      </c>
      <c r="E41" s="1">
        <v>7208</v>
      </c>
      <c r="F41" s="1">
        <v>7130</v>
      </c>
      <c r="G41" s="37">
        <v>1.0939691444600275E-2</v>
      </c>
      <c r="H41" s="1">
        <v>6751</v>
      </c>
      <c r="I41" s="37">
        <v>6.7693675011109455E-2</v>
      </c>
    </row>
    <row r="42" spans="1:12" s="19" customFormat="1" ht="23.25" customHeight="1">
      <c r="A42" s="24" t="s">
        <v>21</v>
      </c>
      <c r="B42" s="25"/>
      <c r="C42" s="62" t="s">
        <v>81</v>
      </c>
      <c r="D42" s="66">
        <v>17.53771289537713</v>
      </c>
      <c r="E42" s="1" t="s">
        <v>85</v>
      </c>
      <c r="F42" s="66">
        <v>17.098321342925658</v>
      </c>
      <c r="G42" s="37">
        <v>2.5697935115324588E-2</v>
      </c>
      <c r="H42" s="66">
        <v>15.41324200913242</v>
      </c>
      <c r="I42" s="37">
        <v>-1.0981418390691084</v>
      </c>
    </row>
    <row r="43" spans="1:12" ht="23.25" customHeight="1">
      <c r="A43" t="s">
        <v>36</v>
      </c>
      <c r="B43" s="34" t="s">
        <v>73</v>
      </c>
      <c r="C43" s="62" t="s">
        <v>81</v>
      </c>
      <c r="D43" s="1">
        <v>775</v>
      </c>
      <c r="E43" s="1">
        <v>775</v>
      </c>
      <c r="F43" s="1">
        <v>818</v>
      </c>
      <c r="G43" s="37">
        <v>-5.2567237163814173E-2</v>
      </c>
      <c r="H43" s="1">
        <v>862</v>
      </c>
      <c r="I43" s="37">
        <v>-0.10092807424593964</v>
      </c>
      <c r="K43" s="35"/>
      <c r="L43" s="38">
        <f>F43+D32-H32</f>
        <v>775</v>
      </c>
    </row>
    <row r="44" spans="1:12">
      <c r="A44" t="s">
        <v>37</v>
      </c>
      <c r="B44" s="34" t="s">
        <v>72</v>
      </c>
      <c r="C44" s="62" t="s">
        <v>81</v>
      </c>
      <c r="D44" s="1">
        <v>-190</v>
      </c>
      <c r="E44" s="1">
        <v>-190</v>
      </c>
      <c r="F44" s="1">
        <v>-179</v>
      </c>
      <c r="G44" s="37">
        <v>6.1452513966480549E-2</v>
      </c>
      <c r="H44" s="1">
        <v>-172</v>
      </c>
      <c r="I44" s="37">
        <v>0.10465116279069764</v>
      </c>
      <c r="K44" s="35"/>
      <c r="L44" s="36">
        <f>F44+D33-H33</f>
        <v>-190</v>
      </c>
    </row>
    <row r="45" spans="1:12" s="19" customFormat="1" ht="15.75">
      <c r="A45" s="19" t="s">
        <v>22</v>
      </c>
      <c r="B45" s="25"/>
      <c r="C45" s="62" t="s">
        <v>81</v>
      </c>
      <c r="D45" s="18">
        <v>7793</v>
      </c>
      <c r="E45" s="18">
        <v>7793</v>
      </c>
      <c r="F45" s="18">
        <v>7769</v>
      </c>
      <c r="G45" s="37">
        <v>3.0892006693268304E-3</v>
      </c>
      <c r="H45" s="18">
        <v>7441</v>
      </c>
      <c r="I45" s="50">
        <v>7.1416763555867457E-2</v>
      </c>
      <c r="K45" s="35"/>
      <c r="L45" s="39"/>
    </row>
    <row r="46" spans="1:12" s="19" customFormat="1" ht="15.75">
      <c r="A46" s="24" t="s">
        <v>23</v>
      </c>
      <c r="B46" s="25"/>
      <c r="C46" s="62" t="s">
        <v>81</v>
      </c>
      <c r="D46" s="40">
        <v>18.961070559610704</v>
      </c>
      <c r="E46" s="40" t="e">
        <v>#DIV/0!</v>
      </c>
      <c r="F46" s="40">
        <v>18.630695443645084</v>
      </c>
      <c r="G46" s="37">
        <v>1.7732838635302173E-2</v>
      </c>
      <c r="H46" s="40">
        <v>16.988584474885844</v>
      </c>
      <c r="I46" s="50">
        <v>-1.1585386087951828</v>
      </c>
      <c r="K46" s="35"/>
      <c r="L46" s="39"/>
    </row>
    <row r="47" spans="1:12" ht="15.75">
      <c r="A47" s="7" t="s">
        <v>39</v>
      </c>
      <c r="B47" s="2"/>
      <c r="C47" s="62" t="s">
        <v>81</v>
      </c>
      <c r="D47" s="41">
        <v>7.0283455258398339E-2</v>
      </c>
      <c r="E47" s="41"/>
      <c r="F47" s="42"/>
      <c r="G47" s="47"/>
      <c r="H47" s="42"/>
      <c r="I47" s="47"/>
    </row>
    <row r="48" spans="1:12" ht="15.75">
      <c r="A48" s="7" t="s">
        <v>25</v>
      </c>
      <c r="B48" s="2" t="s">
        <v>74</v>
      </c>
      <c r="C48" s="62" t="s">
        <v>81</v>
      </c>
      <c r="D48" s="1">
        <v>0</v>
      </c>
      <c r="E48" s="26">
        <v>0</v>
      </c>
      <c r="F48" s="26">
        <v>0</v>
      </c>
      <c r="G48" s="37" t="e">
        <v>#DIV/0!</v>
      </c>
      <c r="H48" s="26">
        <v>0</v>
      </c>
      <c r="I48" s="37" t="e">
        <v>#DIV/0!</v>
      </c>
    </row>
    <row r="49" spans="1:10" s="19" customFormat="1">
      <c r="A49" s="19" t="s">
        <v>26</v>
      </c>
      <c r="D49" s="18">
        <v>0</v>
      </c>
      <c r="E49" s="18">
        <v>0</v>
      </c>
      <c r="F49" s="18">
        <v>0</v>
      </c>
      <c r="G49" s="37" t="e">
        <v>#DIV/0!</v>
      </c>
      <c r="H49" s="18">
        <v>0</v>
      </c>
      <c r="I49" s="55"/>
    </row>
    <row r="50" spans="1:10" s="19" customFormat="1">
      <c r="A50" s="23" t="s">
        <v>27</v>
      </c>
      <c r="B50" s="23"/>
      <c r="C50" s="23"/>
      <c r="D50" s="43">
        <v>0</v>
      </c>
      <c r="E50" s="43">
        <v>0</v>
      </c>
      <c r="F50" s="43">
        <v>0</v>
      </c>
      <c r="G50" s="52"/>
      <c r="H50" s="43">
        <v>0</v>
      </c>
      <c r="I50" s="55"/>
    </row>
    <row r="51" spans="1:10" s="19" customFormat="1">
      <c r="A51" s="23" t="s">
        <v>28</v>
      </c>
      <c r="B51" s="23"/>
      <c r="C51" s="23"/>
      <c r="D51" s="52">
        <v>0</v>
      </c>
      <c r="E51" s="43">
        <v>0</v>
      </c>
      <c r="F51" s="43">
        <v>0</v>
      </c>
      <c r="G51" s="52"/>
      <c r="H51" s="43">
        <v>0</v>
      </c>
      <c r="I51" s="55"/>
    </row>
    <row r="52" spans="1:10">
      <c r="I52" s="48"/>
    </row>
    <row r="53" spans="1:10">
      <c r="A53" s="7" t="s">
        <v>29</v>
      </c>
      <c r="B53" s="44" t="s">
        <v>65</v>
      </c>
      <c r="C53" s="22" t="s">
        <v>76</v>
      </c>
      <c r="D53" s="26">
        <v>23.477</v>
      </c>
      <c r="E53" s="26"/>
      <c r="F53"/>
      <c r="H53" s="42"/>
      <c r="I53" s="48"/>
      <c r="J53" s="42" t="s">
        <v>77</v>
      </c>
    </row>
    <row r="54" spans="1:10">
      <c r="A54" s="7" t="s">
        <v>38</v>
      </c>
      <c r="B54" s="44" t="s">
        <v>65</v>
      </c>
      <c r="C54" s="22" t="s">
        <v>76</v>
      </c>
      <c r="D54" s="26">
        <v>26.394000000000002</v>
      </c>
      <c r="E54" s="26"/>
      <c r="F54"/>
      <c r="I54" s="48"/>
      <c r="J54" s="4" t="s">
        <v>78</v>
      </c>
    </row>
    <row r="55" spans="1:10">
      <c r="A55" s="7" t="s">
        <v>30</v>
      </c>
      <c r="B55" s="45" t="s">
        <v>75</v>
      </c>
      <c r="C55" s="22" t="s">
        <v>76</v>
      </c>
      <c r="D55" s="26">
        <v>11.491246752140391</v>
      </c>
      <c r="E55" s="26"/>
      <c r="F55"/>
      <c r="I55" s="48"/>
      <c r="J55" s="4" t="s">
        <v>77</v>
      </c>
    </row>
    <row r="56" spans="1:10">
      <c r="A56" s="7" t="s">
        <v>31</v>
      </c>
      <c r="B56" s="45" t="s">
        <v>75</v>
      </c>
      <c r="C56" s="22" t="s">
        <v>76</v>
      </c>
      <c r="D56" s="26">
        <v>10.221262408123057</v>
      </c>
      <c r="E56" s="26"/>
      <c r="F56"/>
      <c r="I56" s="48"/>
      <c r="J56" s="4" t="s">
        <v>78</v>
      </c>
    </row>
    <row r="57" spans="1:10">
      <c r="I57" s="48"/>
    </row>
    <row r="58" spans="1:10">
      <c r="I58" s="48"/>
    </row>
    <row r="65" spans="1:8">
      <c r="A65" s="46"/>
      <c r="D65" s="14"/>
      <c r="E65" s="14"/>
      <c r="F65" s="14"/>
      <c r="H65" s="14"/>
    </row>
  </sheetData>
  <pageMargins left="0.3" right="0.3" top="0.3" bottom="0.3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Earnings Day Reconciliation</vt:lpstr>
      <vt:lpstr>Sheet1</vt:lpstr>
      <vt:lpstr>'Earnings Day Reconciliation'!Print_Area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Schwartz</dc:creator>
  <cp:lastModifiedBy>AgentUser</cp:lastModifiedBy>
  <cp:lastPrinted>2020-02-06T17:34:57Z</cp:lastPrinted>
  <dcterms:created xsi:type="dcterms:W3CDTF">2013-07-19T15:55:27Z</dcterms:created>
  <dcterms:modified xsi:type="dcterms:W3CDTF">2026-03-12T20:46:40Z</dcterms:modified>
</cp:coreProperties>
</file>